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nanciar\SITUATII FINANCIARE\VEKTOR\"/>
    </mc:Choice>
  </mc:AlternateContent>
  <xr:revisionPtr revIDLastSave="0" documentId="8_{E5348D72-6C9C-486B-A2B7-EE9DD521730D}" xr6:coauthVersionLast="47" xr6:coauthVersionMax="47" xr10:uidLastSave="{00000000-0000-0000-0000-000000000000}"/>
  <bookViews>
    <workbookView xWindow="28680" yWindow="-120" windowWidth="29040" windowHeight="15720" xr2:uid="{EA25EA49-B2CB-46D4-926F-FAF913CFF5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4" i="1"/>
  <c r="C34" i="1"/>
  <c r="D21" i="1"/>
  <c r="C21" i="1"/>
  <c r="D14" i="1"/>
  <c r="C14" i="1"/>
  <c r="C16" i="1" s="1"/>
  <c r="C23" i="1" s="1"/>
  <c r="C28" i="1" s="1"/>
  <c r="D6" i="1"/>
  <c r="D16" i="1" s="1"/>
  <c r="D23" i="1" s="1"/>
  <c r="D28" i="1" s="1"/>
  <c r="D36" i="1" s="1"/>
  <c r="C6" i="1"/>
  <c r="C36" i="1" l="1"/>
  <c r="C38" i="1" s="1"/>
  <c r="C30" i="1"/>
  <c r="C40" i="1" s="1"/>
</calcChain>
</file>

<file path=xl/sharedStrings.xml><?xml version="1.0" encoding="utf-8"?>
<sst xmlns="http://schemas.openxmlformats.org/spreadsheetml/2006/main" count="31" uniqueCount="29">
  <si>
    <t>Nota</t>
  </si>
  <si>
    <t>31.12.2022</t>
  </si>
  <si>
    <t>31.12.2021</t>
  </si>
  <si>
    <t>Venituri</t>
  </si>
  <si>
    <t>Alte venituri</t>
  </si>
  <si>
    <t>Total venituri</t>
  </si>
  <si>
    <t>Variatia stocurilor de produse finite si productia in curs de executie</t>
  </si>
  <si>
    <t>Materii prime si consumabile utilizate</t>
  </si>
  <si>
    <t>Cheltuieli cu beneficiile angajatilor</t>
  </si>
  <si>
    <t>Cheltuieli cu amortizarea si deprecierea</t>
  </si>
  <si>
    <t>Servicii prestate de terti</t>
  </si>
  <si>
    <t>Alte cheltuieli</t>
  </si>
  <si>
    <t>Total cheltuieli</t>
  </si>
  <si>
    <t>Rezultatul din exploatare</t>
  </si>
  <si>
    <t>Venituri financiare</t>
  </si>
  <si>
    <t>Cheltuieli financiare</t>
  </si>
  <si>
    <t>Alte castiguri/pierderi financiare</t>
  </si>
  <si>
    <t>Costuri nete cu finantarea</t>
  </si>
  <si>
    <t>Profit inainte de impozitare</t>
  </si>
  <si>
    <t>(Cheltuieli) / Venituri cu impozitul pe profit amanat</t>
  </si>
  <si>
    <t>Cheltuiala cu impozitul pe profit curent</t>
  </si>
  <si>
    <t>Profitul net al perioadei, din care:</t>
  </si>
  <si>
    <t>Atribuibil intereselor care nu controleaza</t>
  </si>
  <si>
    <t>Atribuibil soietatii mama</t>
  </si>
  <si>
    <t>Alte elemente ale rezultatului global:</t>
  </si>
  <si>
    <t>Din care, alte elemente ale rezultatului global care nu vor fi reclasificate ulterior in profit sau pierdere:</t>
  </si>
  <si>
    <t>Alte venituri ale rezultatului global, nete de impozit</t>
  </si>
  <si>
    <t>Total rezultat global al anului, din care:</t>
  </si>
  <si>
    <t>Rezultat neconsolidat pe actiune de baza / diluat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</si>
</sst>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3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2" borderId="0" xfId="0" applyNumberFormat="1" applyFont="1" applyFill="1"/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3" fontId="2" fillId="2" borderId="2" xfId="0" applyNumberFormat="1" applyFont="1" applyFill="1" applyBorder="1"/>
    <xf numFmtId="3" fontId="2" fillId="0" borderId="2" xfId="0" applyNumberFormat="1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3" fontId="1" fillId="2" borderId="2" xfId="0" applyNumberFormat="1" applyFont="1" applyFill="1" applyBorder="1"/>
    <xf numFmtId="3" fontId="1" fillId="0" borderId="2" xfId="0" applyNumberFormat="1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/>
    <xf numFmtId="0" fontId="2" fillId="0" borderId="2" xfId="0" applyFont="1" applyBorder="1" applyAlignment="1">
      <alignment wrapText="1"/>
    </xf>
    <xf numFmtId="164" fontId="2" fillId="2" borderId="2" xfId="0" applyNumberFormat="1" applyFont="1" applyFill="1" applyBorder="1"/>
    <xf numFmtId="164" fontId="2" fillId="0" borderId="2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7D75-2256-4655-9912-7B859AD477F5}">
  <dimension ref="A2:D50"/>
  <sheetViews>
    <sheetView tabSelected="1" topLeftCell="A3" workbookViewId="0">
      <selection sqref="A1:D1048576"/>
    </sheetView>
  </sheetViews>
  <sheetFormatPr defaultRowHeight="14.4" x14ac:dyDescent="0.3"/>
  <cols>
    <col min="1" max="1" width="46" style="7" customWidth="1"/>
    <col min="2" max="2" width="9.109375" style="8" customWidth="1"/>
    <col min="3" max="3" width="14.5546875" style="35" customWidth="1"/>
    <col min="4" max="4" width="17.5546875" style="35" customWidth="1"/>
  </cols>
  <sheetData>
    <row r="2" spans="1:4" ht="15" thickBot="1" x14ac:dyDescent="0.35">
      <c r="A2" s="1"/>
      <c r="B2" s="2"/>
      <c r="C2" s="3"/>
      <c r="D2" s="3"/>
    </row>
    <row r="3" spans="1:4" ht="15" thickBot="1" x14ac:dyDescent="0.35">
      <c r="A3" s="1"/>
      <c r="B3" s="4" t="s">
        <v>0</v>
      </c>
      <c r="C3" s="5" t="s">
        <v>1</v>
      </c>
      <c r="D3" s="6" t="s">
        <v>2</v>
      </c>
    </row>
    <row r="4" spans="1:4" x14ac:dyDescent="0.3">
      <c r="A4" s="7" t="s">
        <v>3</v>
      </c>
      <c r="B4" s="8">
        <v>15</v>
      </c>
      <c r="C4" s="9">
        <v>741193468.30000019</v>
      </c>
      <c r="D4" s="10">
        <v>709056249.3099997</v>
      </c>
    </row>
    <row r="5" spans="1:4" x14ac:dyDescent="0.3">
      <c r="A5" s="7" t="s">
        <v>4</v>
      </c>
      <c r="B5" s="8">
        <v>15</v>
      </c>
      <c r="C5" s="9">
        <v>14137616.530000001</v>
      </c>
      <c r="D5" s="10">
        <v>17383570.109999999</v>
      </c>
    </row>
    <row r="6" spans="1:4" ht="15" thickBot="1" x14ac:dyDescent="0.35">
      <c r="A6" s="11" t="s">
        <v>5</v>
      </c>
      <c r="B6" s="1"/>
      <c r="C6" s="12">
        <f>SUM(C4:C5)</f>
        <v>755331084.83000016</v>
      </c>
      <c r="D6" s="13">
        <f>SUM(D4:D5)</f>
        <v>726439819.41999972</v>
      </c>
    </row>
    <row r="7" spans="1:4" ht="15" thickBot="1" x14ac:dyDescent="0.35">
      <c r="A7" s="14"/>
      <c r="B7" s="15"/>
      <c r="C7" s="16"/>
      <c r="D7" s="17"/>
    </row>
    <row r="8" spans="1:4" ht="28.2" thickBot="1" x14ac:dyDescent="0.35">
      <c r="A8" s="18" t="s">
        <v>6</v>
      </c>
      <c r="B8" s="19">
        <v>16</v>
      </c>
      <c r="C8" s="20">
        <v>-5780867.9899995327</v>
      </c>
      <c r="D8" s="21">
        <v>15752740</v>
      </c>
    </row>
    <row r="9" spans="1:4" ht="15" thickBot="1" x14ac:dyDescent="0.35">
      <c r="A9" s="22" t="s">
        <v>7</v>
      </c>
      <c r="B9" s="19">
        <v>16</v>
      </c>
      <c r="C9" s="20">
        <v>-489372099.6099999</v>
      </c>
      <c r="D9" s="21">
        <v>-489931428</v>
      </c>
    </row>
    <row r="10" spans="1:4" ht="15" thickBot="1" x14ac:dyDescent="0.35">
      <c r="A10" s="22" t="s">
        <v>8</v>
      </c>
      <c r="B10" s="19">
        <v>17</v>
      </c>
      <c r="C10" s="20">
        <v>-162642592</v>
      </c>
      <c r="D10" s="21">
        <v>-152965533</v>
      </c>
    </row>
    <row r="11" spans="1:4" ht="15" thickBot="1" x14ac:dyDescent="0.35">
      <c r="A11" s="22" t="s">
        <v>9</v>
      </c>
      <c r="B11" s="19">
        <v>16</v>
      </c>
      <c r="C11" s="20">
        <v>-47817704.530000009</v>
      </c>
      <c r="D11" s="21">
        <v>-44838585</v>
      </c>
    </row>
    <row r="12" spans="1:4" ht="15" thickBot="1" x14ac:dyDescent="0.35">
      <c r="A12" s="22" t="s">
        <v>10</v>
      </c>
      <c r="B12" s="19">
        <v>16</v>
      </c>
      <c r="C12" s="20">
        <v>-34502390.300000004</v>
      </c>
      <c r="D12" s="21">
        <v>-27763846</v>
      </c>
    </row>
    <row r="13" spans="1:4" ht="15" thickBot="1" x14ac:dyDescent="0.35">
      <c r="A13" s="22" t="s">
        <v>11</v>
      </c>
      <c r="B13" s="19">
        <v>16</v>
      </c>
      <c r="C13" s="20">
        <v>-9240718.2000000011</v>
      </c>
      <c r="D13" s="21">
        <v>-5680761</v>
      </c>
    </row>
    <row r="14" spans="1:4" ht="15" thickBot="1" x14ac:dyDescent="0.35">
      <c r="A14" s="11" t="s">
        <v>12</v>
      </c>
      <c r="B14" s="1"/>
      <c r="C14" s="12">
        <f>SUM(C8:C13)</f>
        <v>-749356372.6299994</v>
      </c>
      <c r="D14" s="13">
        <f>SUM(D8:D13)</f>
        <v>-705427413</v>
      </c>
    </row>
    <row r="15" spans="1:4" ht="15" thickBot="1" x14ac:dyDescent="0.35">
      <c r="A15" s="14"/>
      <c r="B15" s="15"/>
      <c r="C15" s="16"/>
      <c r="D15" s="17"/>
    </row>
    <row r="16" spans="1:4" ht="15" thickBot="1" x14ac:dyDescent="0.35">
      <c r="A16" s="2" t="s">
        <v>13</v>
      </c>
      <c r="B16" s="23"/>
      <c r="C16" s="24">
        <f>C6+C14</f>
        <v>5974712.2000007629</v>
      </c>
      <c r="D16" s="25">
        <f>D6+D14</f>
        <v>21012406.419999719</v>
      </c>
    </row>
    <row r="17" spans="1:4" ht="15" thickBot="1" x14ac:dyDescent="0.35">
      <c r="A17" s="14"/>
      <c r="B17" s="15"/>
      <c r="C17" s="16"/>
      <c r="D17" s="17"/>
    </row>
    <row r="18" spans="1:4" ht="15" thickBot="1" x14ac:dyDescent="0.35">
      <c r="A18" s="1" t="s">
        <v>14</v>
      </c>
      <c r="B18" s="26">
        <v>18</v>
      </c>
      <c r="C18" s="27">
        <v>57479.73</v>
      </c>
      <c r="D18" s="3">
        <v>2714.2599999999998</v>
      </c>
    </row>
    <row r="19" spans="1:4" ht="15" thickBot="1" x14ac:dyDescent="0.35">
      <c r="A19" s="22" t="s">
        <v>15</v>
      </c>
      <c r="B19" s="19">
        <v>18</v>
      </c>
      <c r="C19" s="20">
        <v>-2517137.9600000004</v>
      </c>
      <c r="D19" s="21">
        <v>-1404949.3800000001</v>
      </c>
    </row>
    <row r="20" spans="1:4" ht="15" thickBot="1" x14ac:dyDescent="0.35">
      <c r="A20" s="22" t="s">
        <v>16</v>
      </c>
      <c r="B20" s="19">
        <v>18</v>
      </c>
      <c r="C20" s="20">
        <v>-818500.89999999711</v>
      </c>
      <c r="D20" s="21">
        <v>-1497017.3699999992</v>
      </c>
    </row>
    <row r="21" spans="1:4" ht="15" thickBot="1" x14ac:dyDescent="0.35">
      <c r="A21" s="14" t="s">
        <v>17</v>
      </c>
      <c r="B21" s="15"/>
      <c r="C21" s="16">
        <f>SUM(C18:C20)</f>
        <v>-3278159.1299999976</v>
      </c>
      <c r="D21" s="17">
        <f>SUM(D18:D20)</f>
        <v>-2899252.4899999993</v>
      </c>
    </row>
    <row r="22" spans="1:4" ht="15" thickBot="1" x14ac:dyDescent="0.35">
      <c r="A22" s="14"/>
      <c r="B22" s="15"/>
      <c r="C22" s="16"/>
      <c r="D22" s="17"/>
    </row>
    <row r="23" spans="1:4" ht="15" thickBot="1" x14ac:dyDescent="0.35">
      <c r="A23" s="14" t="s">
        <v>18</v>
      </c>
      <c r="B23" s="15"/>
      <c r="C23" s="16">
        <f>C16+C21</f>
        <v>2696553.0700007654</v>
      </c>
      <c r="D23" s="17">
        <f>D16+D21</f>
        <v>18113153.92999972</v>
      </c>
    </row>
    <row r="24" spans="1:4" ht="15" thickBot="1" x14ac:dyDescent="0.35">
      <c r="A24" s="14"/>
      <c r="B24" s="15"/>
      <c r="C24" s="16"/>
      <c r="D24" s="17"/>
    </row>
    <row r="25" spans="1:4" ht="15" thickBot="1" x14ac:dyDescent="0.35">
      <c r="A25" s="14" t="s">
        <v>19</v>
      </c>
      <c r="B25" s="15">
        <v>10</v>
      </c>
      <c r="C25" s="16">
        <v>-1333391</v>
      </c>
      <c r="D25" s="17">
        <v>-1903604</v>
      </c>
    </row>
    <row r="26" spans="1:4" ht="15" thickBot="1" x14ac:dyDescent="0.35">
      <c r="A26" s="14" t="s">
        <v>20</v>
      </c>
      <c r="B26" s="15">
        <v>10</v>
      </c>
      <c r="C26" s="16">
        <v>-55475</v>
      </c>
      <c r="D26" s="17">
        <v>-1171322</v>
      </c>
    </row>
    <row r="27" spans="1:4" ht="15" thickBot="1" x14ac:dyDescent="0.35">
      <c r="A27" s="14"/>
      <c r="B27" s="15"/>
      <c r="C27" s="16"/>
      <c r="D27" s="17"/>
    </row>
    <row r="28" spans="1:4" ht="15" thickBot="1" x14ac:dyDescent="0.35">
      <c r="A28" s="28" t="s">
        <v>21</v>
      </c>
      <c r="B28" s="15"/>
      <c r="C28" s="16">
        <f>SUM(C23:C27)</f>
        <v>1307687.0700007654</v>
      </c>
      <c r="D28" s="17">
        <f>SUM(D23:D27)</f>
        <v>15038227.92999972</v>
      </c>
    </row>
    <row r="29" spans="1:4" ht="15" thickBot="1" x14ac:dyDescent="0.35">
      <c r="A29" s="18" t="s">
        <v>22</v>
      </c>
      <c r="B29" s="19"/>
      <c r="C29" s="20">
        <v>3362</v>
      </c>
      <c r="D29" s="21">
        <v>3314</v>
      </c>
    </row>
    <row r="30" spans="1:4" ht="15" thickBot="1" x14ac:dyDescent="0.35">
      <c r="A30" s="18" t="s">
        <v>23</v>
      </c>
      <c r="B30" s="19"/>
      <c r="C30" s="20">
        <f>C28-C29</f>
        <v>1304325.0700007654</v>
      </c>
      <c r="D30" s="21">
        <v>15034914.189999834</v>
      </c>
    </row>
    <row r="31" spans="1:4" ht="15" thickBot="1" x14ac:dyDescent="0.35">
      <c r="A31" s="28"/>
      <c r="B31" s="15"/>
      <c r="C31" s="16"/>
      <c r="D31" s="17"/>
    </row>
    <row r="32" spans="1:4" ht="15" thickBot="1" x14ac:dyDescent="0.35">
      <c r="A32" s="14" t="s">
        <v>24</v>
      </c>
      <c r="B32" s="15"/>
      <c r="C32" s="16"/>
      <c r="D32" s="17"/>
    </row>
    <row r="33" spans="1:4" ht="28.2" thickBot="1" x14ac:dyDescent="0.35">
      <c r="A33" s="18" t="s">
        <v>25</v>
      </c>
      <c r="B33" s="19">
        <v>10</v>
      </c>
      <c r="C33" s="20">
        <v>277951</v>
      </c>
      <c r="D33" s="21">
        <v>304014</v>
      </c>
    </row>
    <row r="34" spans="1:4" ht="15" thickBot="1" x14ac:dyDescent="0.35">
      <c r="A34" s="14" t="s">
        <v>26</v>
      </c>
      <c r="B34" s="15"/>
      <c r="C34" s="16">
        <f>SUM(C33:C33)</f>
        <v>277951</v>
      </c>
      <c r="D34" s="17">
        <f>SUM(D33:D33)</f>
        <v>304014</v>
      </c>
    </row>
    <row r="35" spans="1:4" ht="15" thickBot="1" x14ac:dyDescent="0.35">
      <c r="A35" s="14"/>
      <c r="B35" s="15"/>
      <c r="C35" s="16"/>
      <c r="D35" s="17"/>
    </row>
    <row r="36" spans="1:4" ht="15" thickBot="1" x14ac:dyDescent="0.35">
      <c r="A36" s="14" t="s">
        <v>27</v>
      </c>
      <c r="B36" s="15"/>
      <c r="C36" s="16">
        <f>C28+C34</f>
        <v>1585638.0700007654</v>
      </c>
      <c r="D36" s="17">
        <f>D28+D34</f>
        <v>15342241.92999972</v>
      </c>
    </row>
    <row r="37" spans="1:4" ht="15" thickBot="1" x14ac:dyDescent="0.35">
      <c r="A37" s="18" t="s">
        <v>22</v>
      </c>
      <c r="B37" s="19"/>
      <c r="C37" s="20">
        <v>3362</v>
      </c>
      <c r="D37" s="21">
        <v>3534</v>
      </c>
    </row>
    <row r="38" spans="1:4" ht="15" thickBot="1" x14ac:dyDescent="0.35">
      <c r="A38" s="18" t="s">
        <v>23</v>
      </c>
      <c r="B38" s="19"/>
      <c r="C38" s="20">
        <f>C36-C37</f>
        <v>1582276.0700007654</v>
      </c>
      <c r="D38" s="21">
        <v>15338708.189999834</v>
      </c>
    </row>
    <row r="39" spans="1:4" ht="15" thickBot="1" x14ac:dyDescent="0.35">
      <c r="A39" s="2"/>
      <c r="B39" s="23"/>
      <c r="C39" s="24"/>
      <c r="D39" s="25"/>
    </row>
    <row r="40" spans="1:4" ht="15" thickBot="1" x14ac:dyDescent="0.35">
      <c r="A40" s="14" t="s">
        <v>28</v>
      </c>
      <c r="B40" s="15"/>
      <c r="C40" s="29">
        <f>C30/218821038</f>
        <v>5.9606931852720915E-3</v>
      </c>
      <c r="D40" s="30">
        <f>D30/218821038</f>
        <v>6.8708723472922353E-2</v>
      </c>
    </row>
    <row r="41" spans="1:4" x14ac:dyDescent="0.3">
      <c r="A41" s="31"/>
      <c r="B41" s="32"/>
      <c r="C41" s="33"/>
      <c r="D41" s="33"/>
    </row>
    <row r="42" spans="1:4" x14ac:dyDescent="0.3">
      <c r="A42" s="31"/>
      <c r="B42" s="32"/>
      <c r="C42" s="33"/>
      <c r="D42" s="33"/>
    </row>
    <row r="43" spans="1:4" x14ac:dyDescent="0.3">
      <c r="A43" s="31"/>
      <c r="B43" s="32"/>
      <c r="C43" s="33"/>
      <c r="D43" s="33"/>
    </row>
    <row r="44" spans="1:4" x14ac:dyDescent="0.3">
      <c r="A44" s="32"/>
      <c r="B44" s="32"/>
      <c r="C44" s="33"/>
      <c r="D44" s="34"/>
    </row>
    <row r="45" spans="1:4" x14ac:dyDescent="0.3">
      <c r="A45" s="32"/>
      <c r="B45" s="32"/>
      <c r="C45" s="33"/>
      <c r="D45" s="34"/>
    </row>
    <row r="46" spans="1:4" x14ac:dyDescent="0.3">
      <c r="A46" s="32"/>
      <c r="B46" s="7"/>
      <c r="D46" s="34"/>
    </row>
    <row r="47" spans="1:4" x14ac:dyDescent="0.3">
      <c r="A47" s="32"/>
      <c r="B47" s="32"/>
      <c r="D47" s="34"/>
    </row>
    <row r="48" spans="1:4" x14ac:dyDescent="0.3">
      <c r="A48" s="32"/>
      <c r="C48" s="34"/>
      <c r="D48" s="36"/>
    </row>
    <row r="49" spans="1:4" x14ac:dyDescent="0.3">
      <c r="A49" s="31"/>
      <c r="B49" s="32"/>
      <c r="C49" s="36"/>
      <c r="D49" s="36"/>
    </row>
    <row r="50" spans="1:4" x14ac:dyDescent="0.3">
      <c r="A50" s="31"/>
      <c r="B50" s="32"/>
      <c r="C50" s="36"/>
      <c r="D50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DAMIAN</dc:creator>
  <cp:lastModifiedBy>Maria DAMIAN</cp:lastModifiedBy>
  <dcterms:created xsi:type="dcterms:W3CDTF">2025-08-12T08:14:56Z</dcterms:created>
  <dcterms:modified xsi:type="dcterms:W3CDTF">2025-08-12T08:15:22Z</dcterms:modified>
</cp:coreProperties>
</file>